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B37" i="1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3"/>
  <c r="B12"/>
  <c r="B11"/>
  <c r="B10"/>
  <c r="B14"/>
  <c r="B9"/>
  <c r="B8"/>
  <c r="F16" i="2"/>
  <c r="B16"/>
  <c r="B18"/>
  <c r="B28"/>
  <c r="B19"/>
  <c r="B17"/>
  <c r="B12"/>
  <c r="B14"/>
  <c r="B13"/>
  <c r="B9"/>
  <c r="B10"/>
  <c r="B3"/>
  <c r="B8"/>
  <c r="B20"/>
  <c r="F7"/>
  <c r="B7"/>
  <c r="F6"/>
  <c r="B6"/>
  <c r="F5"/>
  <c r="B5"/>
  <c r="B4"/>
  <c r="B11"/>
  <c r="F29"/>
  <c r="H29" s="1"/>
  <c r="B29"/>
  <c r="F21"/>
  <c r="H21" s="1"/>
  <c r="B21"/>
  <c r="F23"/>
  <c r="H23" s="1"/>
  <c r="B23"/>
  <c r="H26"/>
  <c r="F26"/>
  <c r="B26"/>
  <c r="F24"/>
  <c r="H24" s="1"/>
  <c r="B24"/>
  <c r="F22"/>
  <c r="H22" s="1"/>
  <c r="B22"/>
  <c r="F25"/>
  <c r="H25" s="1"/>
  <c r="B25"/>
  <c r="F27"/>
  <c r="H27" s="1"/>
  <c r="B27"/>
  <c r="F15"/>
  <c r="H15" s="1"/>
  <c r="B15"/>
  <c r="H2"/>
  <c r="F2"/>
  <c r="B2"/>
  <c r="F1"/>
  <c r="H1" s="1"/>
  <c r="B1"/>
  <c r="B43" i="1"/>
  <c r="B42"/>
  <c r="B47" l="1"/>
  <c r="B48"/>
  <c r="B49"/>
  <c r="B46"/>
  <c r="B41"/>
  <c r="B40"/>
</calcChain>
</file>

<file path=xl/sharedStrings.xml><?xml version="1.0" encoding="utf-8"?>
<sst xmlns="http://schemas.openxmlformats.org/spreadsheetml/2006/main" count="104" uniqueCount="55">
  <si>
    <t>Экран Luminen Master View</t>
  </si>
  <si>
    <t>Проектор Acer X1311KW</t>
  </si>
  <si>
    <t>Наименование</t>
  </si>
  <si>
    <t xml:space="preserve">Система вытяжной вентиляции (4129717510000) </t>
  </si>
  <si>
    <t>Система вытяжной вентиляции (4129717520000)</t>
  </si>
  <si>
    <t xml:space="preserve">Система вытяжной вентиляции (4129724000000) </t>
  </si>
  <si>
    <t xml:space="preserve">Система вытяжной вентиляции (4129724010000) </t>
  </si>
  <si>
    <t>№ п/п</t>
  </si>
  <si>
    <t>Номенклатурный номер</t>
  </si>
  <si>
    <t>Приложение № 1</t>
  </si>
  <si>
    <t>Количество, шт.</t>
  </si>
  <si>
    <t>№ лота</t>
  </si>
  <si>
    <t>Тепловая пушка BALLU Prorab BHP-5.000С</t>
  </si>
  <si>
    <t>Мотопомпа ROBBIN-SUBARU PTG307</t>
  </si>
  <si>
    <t>ПЕРЕЧЕНЬ ТОВАРА</t>
  </si>
  <si>
    <t>Цена за единицу товара, руб. с НДС</t>
  </si>
  <si>
    <t>Цена за единицу товара, руб. без НДС</t>
  </si>
  <si>
    <t>Радиотелефон Dect BKD-814</t>
  </si>
  <si>
    <t>Телефонный аппарат Philips D2051B</t>
  </si>
  <si>
    <t>Телефонный аппарат Panasonic KX-TG7205</t>
  </si>
  <si>
    <t>Телефонный аппарат Panasonic KX-TG1611</t>
  </si>
  <si>
    <t>Телефонный аппарат Panasonic KX-TG6551</t>
  </si>
  <si>
    <t>Телефонный аппарат Panasonic KX-TG8021</t>
  </si>
  <si>
    <t>Телефонный аппарат Panasonic KX-TG2521</t>
  </si>
  <si>
    <t>Смартфон НТС One Dual 4.7 32Gb Silver 4x1,7GHz/2048/1920x1080</t>
  </si>
  <si>
    <t>Коммутатор DES-1008A 8x10</t>
  </si>
  <si>
    <t>Коммутатор DES-1005A 5x10</t>
  </si>
  <si>
    <t>Монитор 19'' LG Flatron L1942S</t>
  </si>
  <si>
    <t>Радиотелефон Panasonic КХ-TG 2511</t>
  </si>
  <si>
    <t>Радиотелефон Panasonic КХ-TG 6511</t>
  </si>
  <si>
    <t>Телефакс Brother FAX-2920R лазерный принтер-копир-факс А4</t>
  </si>
  <si>
    <t>Desktop Switch Asus 5-Port 10/100Mbps</t>
  </si>
  <si>
    <t>Оргтехника, бывшая в употреблении</t>
  </si>
  <si>
    <t>Вытяжные системы, бывшие в эксплуатации</t>
  </si>
  <si>
    <t>Ламинатор пакетный PingDa FGK-260</t>
  </si>
  <si>
    <t>б/у</t>
  </si>
  <si>
    <t>н</t>
  </si>
  <si>
    <t>Презентационное оборудование, бывшее в употреблении</t>
  </si>
  <si>
    <t>Коммутатор AT-FS715L10/100N*16 ports</t>
  </si>
  <si>
    <t>Радиотелефон Panasonic КХ-TG 2521</t>
  </si>
  <si>
    <t>Радиотелефон Panasonic КХ-TCD460RUS</t>
  </si>
  <si>
    <t>Доска-флипчарт 90x120</t>
  </si>
  <si>
    <t>Доска магнитная 70х100 на стойке</t>
  </si>
  <si>
    <t>Трубка дополнительная к радиотелефону Panasonic КХ-TG 6511</t>
  </si>
  <si>
    <t>Факс лазерный с радиотрубкой Panasonic KX-FLC418</t>
  </si>
  <si>
    <t>Жалюзи рулонные, ширина 0,59м</t>
  </si>
  <si>
    <t>Жалюзи рулонные, ширина 0,65м</t>
  </si>
  <si>
    <t>Жалюзи рулонные, ширина 0,69м</t>
  </si>
  <si>
    <t>Жалюзи рулонные, ширина 0,74м</t>
  </si>
  <si>
    <t>Монитор 19'' Samsung 932B</t>
  </si>
  <si>
    <t>Монитор 17" Samsung 743</t>
  </si>
  <si>
    <t>к извещению № 1845 от 29.05.2018</t>
  </si>
  <si>
    <t>Коммутатор Desktop Switch Asus 5-Port 10/100Mbps</t>
  </si>
  <si>
    <t>Системный блок №20 (Gigabyte GA8IE-533, Intel Celeron 2.4Гц, 1.50 Гб , 20 Гб ST320011A, 40Гб ST340014A, Radeon A9250 AGP)</t>
  </si>
  <si>
    <t>Добавлено 02.07.2018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</si>
</sst>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40" fontId="1" fillId="2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40" fontId="1" fillId="3" borderId="0" xfId="0" applyNumberFormat="1" applyFont="1" applyFill="1" applyAlignment="1">
      <alignment horizontal="right" vertical="top" wrapText="1"/>
    </xf>
    <xf numFmtId="0" fontId="2" fillId="0" borderId="1" xfId="0" applyFont="1" applyBorder="1"/>
    <xf numFmtId="2" fontId="2" fillId="0" borderId="1" xfId="0" applyNumberFormat="1" applyFont="1" applyBorder="1"/>
    <xf numFmtId="40" fontId="1" fillId="2" borderId="0" xfId="0" applyNumberFormat="1" applyFont="1" applyFill="1" applyAlignment="1">
      <alignment horizontal="right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/>
    </xf>
    <xf numFmtId="2" fontId="2" fillId="0" borderId="1" xfId="0" applyNumberFormat="1" applyFont="1" applyFill="1" applyBorder="1"/>
    <xf numFmtId="0" fontId="2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vertical="top"/>
    </xf>
    <xf numFmtId="0" fontId="5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9"/>
  <sheetViews>
    <sheetView tabSelected="1" zoomScale="130" zoomScaleNormal="130" workbookViewId="0"/>
  </sheetViews>
  <sheetFormatPr defaultRowHeight="15"/>
  <cols>
    <col min="1" max="1" width="3.7109375" style="12" customWidth="1"/>
    <col min="2" max="2" width="3.7109375" style="12" bestFit="1" customWidth="1"/>
    <col min="3" max="3" width="12.7109375" style="12" customWidth="1"/>
    <col min="4" max="4" width="44.85546875" style="13" customWidth="1"/>
    <col min="5" max="5" width="9.42578125" style="14" customWidth="1"/>
    <col min="6" max="6" width="15.85546875" style="14" customWidth="1"/>
    <col min="7" max="7" width="15.7109375" style="14" customWidth="1"/>
    <col min="8" max="16384" width="9.140625" style="14"/>
  </cols>
  <sheetData>
    <row r="1" spans="1:8" ht="16.5">
      <c r="E1" s="26" t="s">
        <v>9</v>
      </c>
      <c r="F1" s="26"/>
      <c r="G1" s="26"/>
    </row>
    <row r="2" spans="1:8" ht="16.5">
      <c r="E2" s="15"/>
      <c r="F2" s="15"/>
      <c r="G2" s="15" t="s">
        <v>51</v>
      </c>
    </row>
    <row r="3" spans="1:8" ht="16.5">
      <c r="E3" s="15"/>
      <c r="F3" s="15"/>
      <c r="G3" s="15"/>
    </row>
    <row r="4" spans="1:8" ht="16.5">
      <c r="A4" s="28" t="s">
        <v>14</v>
      </c>
      <c r="B4" s="28"/>
      <c r="C4" s="28"/>
      <c r="D4" s="28"/>
      <c r="E4" s="28"/>
      <c r="F4" s="28"/>
      <c r="G4" s="28"/>
    </row>
    <row r="5" spans="1:8">
      <c r="E5" s="12"/>
      <c r="F5" s="12"/>
      <c r="G5" s="12"/>
    </row>
    <row r="6" spans="1:8">
      <c r="A6" s="27" t="s">
        <v>32</v>
      </c>
      <c r="B6" s="27"/>
      <c r="C6" s="27"/>
      <c r="D6" s="27"/>
      <c r="E6" s="27"/>
      <c r="F6" s="27"/>
      <c r="G6" s="27"/>
      <c r="H6" s="23"/>
    </row>
    <row r="7" spans="1:8" s="16" customFormat="1" ht="26.25" customHeight="1">
      <c r="A7" s="24" t="s">
        <v>11</v>
      </c>
      <c r="B7" s="24" t="s">
        <v>7</v>
      </c>
      <c r="C7" s="24" t="s">
        <v>8</v>
      </c>
      <c r="D7" s="24" t="s">
        <v>2</v>
      </c>
      <c r="E7" s="24" t="s">
        <v>10</v>
      </c>
      <c r="F7" s="24" t="s">
        <v>16</v>
      </c>
      <c r="G7" s="24" t="s">
        <v>15</v>
      </c>
    </row>
    <row r="8" spans="1:8" s="21" customFormat="1" ht="15" customHeight="1">
      <c r="A8" s="17">
        <v>1</v>
      </c>
      <c r="B8" s="17">
        <f t="shared" ref="B8:B9" si="0">A8</f>
        <v>1</v>
      </c>
      <c r="C8" s="18">
        <v>11030000044</v>
      </c>
      <c r="D8" s="19" t="s">
        <v>12</v>
      </c>
      <c r="E8" s="18">
        <v>1</v>
      </c>
      <c r="F8" s="20">
        <v>1817.6000000000001</v>
      </c>
      <c r="G8" s="20">
        <v>2144.768</v>
      </c>
    </row>
    <row r="9" spans="1:8" s="21" customFormat="1">
      <c r="A9" s="17">
        <v>2</v>
      </c>
      <c r="B9" s="17">
        <f t="shared" si="0"/>
        <v>2</v>
      </c>
      <c r="C9" s="18">
        <v>992008</v>
      </c>
      <c r="D9" s="19" t="s">
        <v>13</v>
      </c>
      <c r="E9" s="18">
        <v>1</v>
      </c>
      <c r="F9" s="20">
        <v>6081.518644067798</v>
      </c>
      <c r="G9" s="20">
        <v>7176.1920000000009</v>
      </c>
    </row>
    <row r="10" spans="1:8" s="21" customFormat="1" ht="16.5" customHeight="1">
      <c r="A10" s="17">
        <v>3</v>
      </c>
      <c r="B10" s="17">
        <f t="shared" ref="B10:B37" si="1">A10</f>
        <v>3</v>
      </c>
      <c r="C10" s="18">
        <v>30040000021</v>
      </c>
      <c r="D10" s="19" t="s">
        <v>45</v>
      </c>
      <c r="E10" s="18">
        <v>5</v>
      </c>
      <c r="F10" s="22">
        <v>508.47457627118649</v>
      </c>
      <c r="G10" s="22">
        <v>600</v>
      </c>
    </row>
    <row r="11" spans="1:8" s="21" customFormat="1" ht="16.5" customHeight="1">
      <c r="A11" s="17">
        <v>4</v>
      </c>
      <c r="B11" s="17">
        <f t="shared" si="1"/>
        <v>4</v>
      </c>
      <c r="C11" s="18">
        <v>30040000021</v>
      </c>
      <c r="D11" s="19" t="s">
        <v>46</v>
      </c>
      <c r="E11" s="18">
        <v>2</v>
      </c>
      <c r="F11" s="22">
        <v>560.18644067796606</v>
      </c>
      <c r="G11" s="22">
        <v>661.02</v>
      </c>
    </row>
    <row r="12" spans="1:8" s="21" customFormat="1" ht="16.5" customHeight="1">
      <c r="A12" s="17">
        <v>5</v>
      </c>
      <c r="B12" s="17">
        <f t="shared" si="1"/>
        <v>5</v>
      </c>
      <c r="C12" s="18">
        <v>30040000021</v>
      </c>
      <c r="D12" s="19" t="s">
        <v>47</v>
      </c>
      <c r="E12" s="18">
        <v>2</v>
      </c>
      <c r="F12" s="22">
        <v>594.65254237288138</v>
      </c>
      <c r="G12" s="22">
        <v>701.69</v>
      </c>
    </row>
    <row r="13" spans="1:8" s="21" customFormat="1" ht="16.5" customHeight="1">
      <c r="A13" s="17">
        <v>6</v>
      </c>
      <c r="B13" s="17">
        <f t="shared" si="1"/>
        <v>6</v>
      </c>
      <c r="C13" s="18">
        <v>30040000021</v>
      </c>
      <c r="D13" s="19" t="s">
        <v>48</v>
      </c>
      <c r="E13" s="18">
        <v>1</v>
      </c>
      <c r="F13" s="22">
        <v>637.74576271186436</v>
      </c>
      <c r="G13" s="22">
        <v>752.54</v>
      </c>
    </row>
    <row r="14" spans="1:8" s="21" customFormat="1" ht="30">
      <c r="A14" s="17">
        <v>7</v>
      </c>
      <c r="B14" s="17">
        <f>A14</f>
        <v>7</v>
      </c>
      <c r="C14" s="18">
        <v>856099</v>
      </c>
      <c r="D14" s="19" t="s">
        <v>52</v>
      </c>
      <c r="E14" s="18">
        <v>2</v>
      </c>
      <c r="F14" s="25">
        <v>142.37288135593221</v>
      </c>
      <c r="G14" s="25">
        <v>168</v>
      </c>
    </row>
    <row r="15" spans="1:8" s="21" customFormat="1" ht="16.5" customHeight="1">
      <c r="A15" s="17">
        <v>8</v>
      </c>
      <c r="B15" s="17">
        <f t="shared" si="1"/>
        <v>8</v>
      </c>
      <c r="C15" s="18">
        <v>25010000031</v>
      </c>
      <c r="D15" s="19" t="s">
        <v>38</v>
      </c>
      <c r="E15" s="18">
        <v>2</v>
      </c>
      <c r="F15" s="22">
        <v>894.9152542372882</v>
      </c>
      <c r="G15" s="22">
        <v>1056</v>
      </c>
    </row>
    <row r="16" spans="1:8" s="21" customFormat="1" ht="16.5" customHeight="1">
      <c r="A16" s="17">
        <v>9</v>
      </c>
      <c r="B16" s="17">
        <f t="shared" si="1"/>
        <v>9</v>
      </c>
      <c r="C16" s="18">
        <v>30050000012</v>
      </c>
      <c r="D16" s="19" t="s">
        <v>26</v>
      </c>
      <c r="E16" s="18">
        <v>4</v>
      </c>
      <c r="F16" s="22">
        <v>232.88135593220341</v>
      </c>
      <c r="G16" s="22">
        <v>274.8</v>
      </c>
    </row>
    <row r="17" spans="1:7" s="21" customFormat="1">
      <c r="A17" s="17">
        <v>10</v>
      </c>
      <c r="B17" s="17">
        <f t="shared" si="1"/>
        <v>10</v>
      </c>
      <c r="C17" s="18">
        <v>30050000011</v>
      </c>
      <c r="D17" s="19" t="s">
        <v>25</v>
      </c>
      <c r="E17" s="18">
        <v>4</v>
      </c>
      <c r="F17" s="22">
        <v>186.4406779661017</v>
      </c>
      <c r="G17" s="22">
        <v>220</v>
      </c>
    </row>
    <row r="18" spans="1:7" s="21" customFormat="1">
      <c r="A18" s="17">
        <v>11</v>
      </c>
      <c r="B18" s="17">
        <f t="shared" si="1"/>
        <v>11</v>
      </c>
      <c r="C18" s="18">
        <v>30040000001</v>
      </c>
      <c r="D18" s="19" t="s">
        <v>34</v>
      </c>
      <c r="E18" s="18">
        <v>1</v>
      </c>
      <c r="F18" s="22">
        <v>2288.1355932203392</v>
      </c>
      <c r="G18" s="22">
        <v>2700</v>
      </c>
    </row>
    <row r="19" spans="1:7">
      <c r="A19" s="17">
        <v>12</v>
      </c>
      <c r="B19" s="17">
        <f t="shared" si="1"/>
        <v>12</v>
      </c>
      <c r="C19" s="18">
        <v>32050000270</v>
      </c>
      <c r="D19" s="19" t="s">
        <v>50</v>
      </c>
      <c r="E19" s="18">
        <v>1</v>
      </c>
      <c r="F19" s="22">
        <v>303.05084745762713</v>
      </c>
      <c r="G19" s="22">
        <v>357.6</v>
      </c>
    </row>
    <row r="20" spans="1:7">
      <c r="A20" s="17">
        <v>13</v>
      </c>
      <c r="B20" s="17">
        <f t="shared" si="1"/>
        <v>13</v>
      </c>
      <c r="C20" s="18">
        <v>25020000006</v>
      </c>
      <c r="D20" s="19" t="s">
        <v>27</v>
      </c>
      <c r="E20" s="18">
        <v>6</v>
      </c>
      <c r="F20" s="22">
        <v>395.72</v>
      </c>
      <c r="G20" s="22">
        <v>466.95</v>
      </c>
    </row>
    <row r="21" spans="1:7">
      <c r="A21" s="17">
        <v>14</v>
      </c>
      <c r="B21" s="17">
        <f t="shared" si="1"/>
        <v>14</v>
      </c>
      <c r="C21" s="18">
        <v>32050000270</v>
      </c>
      <c r="D21" s="19" t="s">
        <v>49</v>
      </c>
      <c r="E21" s="18">
        <v>1</v>
      </c>
      <c r="F21" s="22">
        <v>549.15254237288138</v>
      </c>
      <c r="G21" s="22">
        <v>648</v>
      </c>
    </row>
    <row r="22" spans="1:7">
      <c r="A22" s="17">
        <v>15</v>
      </c>
      <c r="B22" s="17">
        <f t="shared" si="1"/>
        <v>15</v>
      </c>
      <c r="C22" s="18">
        <v>58030000053</v>
      </c>
      <c r="D22" s="19" t="s">
        <v>17</v>
      </c>
      <c r="E22" s="18">
        <v>2</v>
      </c>
      <c r="F22" s="20">
        <v>437.37</v>
      </c>
      <c r="G22" s="20">
        <v>516.1</v>
      </c>
    </row>
    <row r="23" spans="1:7">
      <c r="A23" s="17">
        <v>16</v>
      </c>
      <c r="B23" s="17">
        <f t="shared" si="1"/>
        <v>16</v>
      </c>
      <c r="C23" s="18">
        <v>58030000018</v>
      </c>
      <c r="D23" s="19" t="s">
        <v>40</v>
      </c>
      <c r="E23" s="18">
        <v>1</v>
      </c>
      <c r="F23" s="22">
        <v>2006.0084745762715</v>
      </c>
      <c r="G23" s="22">
        <v>2367.09</v>
      </c>
    </row>
    <row r="24" spans="1:7">
      <c r="A24" s="17">
        <v>17</v>
      </c>
      <c r="B24" s="17">
        <f t="shared" si="1"/>
        <v>17</v>
      </c>
      <c r="C24" s="18">
        <v>58030000005</v>
      </c>
      <c r="D24" s="19" t="s">
        <v>28</v>
      </c>
      <c r="E24" s="18">
        <v>1</v>
      </c>
      <c r="F24" s="22">
        <v>853.28813559322043</v>
      </c>
      <c r="G24" s="22">
        <v>1006.88</v>
      </c>
    </row>
    <row r="25" spans="1:7">
      <c r="A25" s="17">
        <v>18</v>
      </c>
      <c r="B25" s="17">
        <f t="shared" si="1"/>
        <v>18</v>
      </c>
      <c r="C25" s="18">
        <v>58030000018</v>
      </c>
      <c r="D25" s="19" t="s">
        <v>39</v>
      </c>
      <c r="E25" s="18">
        <v>2</v>
      </c>
      <c r="F25" s="22">
        <v>1044.0677966101696</v>
      </c>
      <c r="G25" s="22">
        <v>1232</v>
      </c>
    </row>
    <row r="26" spans="1:7">
      <c r="A26" s="17">
        <v>19</v>
      </c>
      <c r="B26" s="17">
        <f t="shared" si="1"/>
        <v>19</v>
      </c>
      <c r="C26" s="18">
        <v>58030000005</v>
      </c>
      <c r="D26" s="19" t="s">
        <v>29</v>
      </c>
      <c r="E26" s="18">
        <v>1</v>
      </c>
      <c r="F26" s="22">
        <v>944.40677966101703</v>
      </c>
      <c r="G26" s="22">
        <v>1114.4000000000001</v>
      </c>
    </row>
    <row r="27" spans="1:7" ht="30">
      <c r="A27" s="17">
        <v>20</v>
      </c>
      <c r="B27" s="17">
        <f t="shared" si="1"/>
        <v>20</v>
      </c>
      <c r="C27" s="18">
        <v>91399707</v>
      </c>
      <c r="D27" s="19" t="s">
        <v>24</v>
      </c>
      <c r="E27" s="18">
        <v>1</v>
      </c>
      <c r="F27" s="22">
        <v>2541.1016949152545</v>
      </c>
      <c r="G27" s="22">
        <v>2998.5</v>
      </c>
    </row>
    <row r="28" spans="1:7" ht="30">
      <c r="A28" s="17">
        <v>21</v>
      </c>
      <c r="B28" s="17">
        <f t="shared" si="1"/>
        <v>21</v>
      </c>
      <c r="C28" s="18">
        <v>58030000013</v>
      </c>
      <c r="D28" s="19" t="s">
        <v>30</v>
      </c>
      <c r="E28" s="18">
        <v>1</v>
      </c>
      <c r="F28" s="20">
        <v>3094.39</v>
      </c>
      <c r="G28" s="20">
        <v>3651.38</v>
      </c>
    </row>
    <row r="29" spans="1:7">
      <c r="A29" s="17">
        <v>22</v>
      </c>
      <c r="B29" s="17">
        <f t="shared" si="1"/>
        <v>22</v>
      </c>
      <c r="C29" s="18">
        <v>58030000018</v>
      </c>
      <c r="D29" s="19" t="s">
        <v>20</v>
      </c>
      <c r="E29" s="18">
        <v>10</v>
      </c>
      <c r="F29" s="20">
        <v>485.97</v>
      </c>
      <c r="G29" s="20">
        <v>573.44000000000005</v>
      </c>
    </row>
    <row r="30" spans="1:7">
      <c r="A30" s="17">
        <v>23</v>
      </c>
      <c r="B30" s="17">
        <f t="shared" si="1"/>
        <v>23</v>
      </c>
      <c r="C30" s="18">
        <v>58030000018</v>
      </c>
      <c r="D30" s="19" t="s">
        <v>23</v>
      </c>
      <c r="E30" s="18">
        <v>2</v>
      </c>
      <c r="F30" s="20">
        <v>731.99</v>
      </c>
      <c r="G30" s="20">
        <v>863.74</v>
      </c>
    </row>
    <row r="31" spans="1:7">
      <c r="A31" s="17">
        <v>24</v>
      </c>
      <c r="B31" s="17">
        <f t="shared" si="1"/>
        <v>24</v>
      </c>
      <c r="C31" s="18">
        <v>58030000005</v>
      </c>
      <c r="D31" s="19" t="s">
        <v>21</v>
      </c>
      <c r="E31" s="18">
        <v>9</v>
      </c>
      <c r="F31" s="20">
        <v>1272.6199999999999</v>
      </c>
      <c r="G31" s="20">
        <v>1501.7</v>
      </c>
    </row>
    <row r="32" spans="1:7">
      <c r="A32" s="17">
        <v>25</v>
      </c>
      <c r="B32" s="17">
        <f t="shared" si="1"/>
        <v>25</v>
      </c>
      <c r="C32" s="18">
        <v>58030000018</v>
      </c>
      <c r="D32" s="19" t="s">
        <v>19</v>
      </c>
      <c r="E32" s="18">
        <v>1</v>
      </c>
      <c r="F32" s="20">
        <v>607.46</v>
      </c>
      <c r="G32" s="20">
        <v>716.8</v>
      </c>
    </row>
    <row r="33" spans="1:8">
      <c r="A33" s="17">
        <v>26</v>
      </c>
      <c r="B33" s="17">
        <f t="shared" si="1"/>
        <v>26</v>
      </c>
      <c r="C33" s="18">
        <v>58030000020</v>
      </c>
      <c r="D33" s="19" t="s">
        <v>22</v>
      </c>
      <c r="E33" s="18">
        <v>1</v>
      </c>
      <c r="F33" s="20">
        <v>786.66</v>
      </c>
      <c r="G33" s="20">
        <v>928.26</v>
      </c>
    </row>
    <row r="34" spans="1:8">
      <c r="A34" s="17">
        <v>27</v>
      </c>
      <c r="B34" s="17">
        <f t="shared" si="1"/>
        <v>27</v>
      </c>
      <c r="C34" s="18">
        <v>58030000058</v>
      </c>
      <c r="D34" s="19" t="s">
        <v>18</v>
      </c>
      <c r="E34" s="18">
        <v>1</v>
      </c>
      <c r="F34" s="20">
        <v>437.67</v>
      </c>
      <c r="G34" s="20">
        <v>516.45000000000005</v>
      </c>
    </row>
    <row r="35" spans="1:8" ht="30">
      <c r="A35" s="17">
        <v>28</v>
      </c>
      <c r="B35" s="17">
        <f t="shared" si="1"/>
        <v>28</v>
      </c>
      <c r="C35" s="18">
        <v>58030000048</v>
      </c>
      <c r="D35" s="19" t="s">
        <v>43</v>
      </c>
      <c r="E35" s="18">
        <v>1</v>
      </c>
      <c r="F35" s="22">
        <v>574.04999999999995</v>
      </c>
      <c r="G35" s="22">
        <v>677.38</v>
      </c>
    </row>
    <row r="36" spans="1:8" ht="30">
      <c r="A36" s="17">
        <v>29</v>
      </c>
      <c r="B36" s="17">
        <f t="shared" si="1"/>
        <v>29</v>
      </c>
      <c r="C36" s="18">
        <v>25040000017</v>
      </c>
      <c r="D36" s="19" t="s">
        <v>44</v>
      </c>
      <c r="E36" s="18">
        <v>1</v>
      </c>
      <c r="F36" s="20">
        <v>5224.4399999999996</v>
      </c>
      <c r="G36" s="20">
        <v>6164.84</v>
      </c>
    </row>
    <row r="37" spans="1:8" ht="45">
      <c r="A37" s="17">
        <v>38</v>
      </c>
      <c r="B37" s="17">
        <f t="shared" si="1"/>
        <v>38</v>
      </c>
      <c r="C37" s="18"/>
      <c r="D37" s="19" t="s">
        <v>53</v>
      </c>
      <c r="E37" s="18">
        <v>2</v>
      </c>
      <c r="F37" s="20">
        <v>615.89</v>
      </c>
      <c r="G37" s="20">
        <v>726.75</v>
      </c>
      <c r="H37" s="21" t="s">
        <v>54</v>
      </c>
    </row>
    <row r="38" spans="1:8">
      <c r="A38" s="27" t="s">
        <v>37</v>
      </c>
      <c r="B38" s="27"/>
      <c r="C38" s="27"/>
      <c r="D38" s="27"/>
      <c r="E38" s="27"/>
      <c r="F38" s="27"/>
      <c r="G38" s="27"/>
      <c r="H38" s="23"/>
    </row>
    <row r="39" spans="1:8" ht="25.5" customHeight="1">
      <c r="A39" s="24" t="s">
        <v>11</v>
      </c>
      <c r="B39" s="24" t="s">
        <v>7</v>
      </c>
      <c r="C39" s="24" t="s">
        <v>8</v>
      </c>
      <c r="D39" s="24" t="s">
        <v>2</v>
      </c>
      <c r="E39" s="24" t="s">
        <v>10</v>
      </c>
      <c r="F39" s="24" t="s">
        <v>16</v>
      </c>
      <c r="G39" s="24" t="s">
        <v>15</v>
      </c>
    </row>
    <row r="40" spans="1:8" s="21" customFormat="1">
      <c r="A40" s="17">
        <v>30</v>
      </c>
      <c r="B40" s="17">
        <f>A40</f>
        <v>30</v>
      </c>
      <c r="C40" s="18">
        <v>30050000002</v>
      </c>
      <c r="D40" s="19" t="s">
        <v>0</v>
      </c>
      <c r="E40" s="18">
        <v>1</v>
      </c>
      <c r="F40" s="20">
        <v>1025.8939904000003</v>
      </c>
      <c r="G40" s="20">
        <v>1210.5549086720002</v>
      </c>
    </row>
    <row r="41" spans="1:8" s="21" customFormat="1">
      <c r="A41" s="17">
        <v>31</v>
      </c>
      <c r="B41" s="17">
        <f>A41</f>
        <v>31</v>
      </c>
      <c r="C41" s="18">
        <v>25010000024</v>
      </c>
      <c r="D41" s="19" t="s">
        <v>1</v>
      </c>
      <c r="E41" s="18">
        <v>1</v>
      </c>
      <c r="F41" s="20">
        <v>5045.3708800000022</v>
      </c>
      <c r="G41" s="20">
        <v>5953.5376384000019</v>
      </c>
    </row>
    <row r="42" spans="1:8">
      <c r="A42" s="17">
        <v>32</v>
      </c>
      <c r="B42" s="17">
        <f>A42</f>
        <v>32</v>
      </c>
      <c r="C42" s="18">
        <v>30040000002</v>
      </c>
      <c r="D42" s="19" t="s">
        <v>41</v>
      </c>
      <c r="E42" s="18">
        <v>1</v>
      </c>
      <c r="F42" s="22">
        <v>1940.3389830508474</v>
      </c>
      <c r="G42" s="22">
        <v>2289.6</v>
      </c>
    </row>
    <row r="43" spans="1:8">
      <c r="A43" s="17">
        <v>33</v>
      </c>
      <c r="B43" s="17">
        <f>A43</f>
        <v>33</v>
      </c>
      <c r="C43" s="18">
        <v>30040000019</v>
      </c>
      <c r="D43" s="19" t="s">
        <v>42</v>
      </c>
      <c r="E43" s="18">
        <v>1</v>
      </c>
      <c r="F43" s="22">
        <v>2568.8135593220341</v>
      </c>
      <c r="G43" s="22">
        <v>3031.2</v>
      </c>
    </row>
    <row r="44" spans="1:8">
      <c r="A44" s="27" t="s">
        <v>33</v>
      </c>
      <c r="B44" s="27"/>
      <c r="C44" s="27"/>
      <c r="D44" s="27"/>
      <c r="E44" s="27"/>
      <c r="F44" s="27"/>
      <c r="G44" s="27"/>
    </row>
    <row r="45" spans="1:8" s="16" customFormat="1" ht="27.75" customHeight="1">
      <c r="A45" s="24" t="s">
        <v>11</v>
      </c>
      <c r="B45" s="24" t="s">
        <v>7</v>
      </c>
      <c r="C45" s="24" t="s">
        <v>8</v>
      </c>
      <c r="D45" s="24" t="s">
        <v>2</v>
      </c>
      <c r="E45" s="24" t="s">
        <v>10</v>
      </c>
      <c r="F45" s="24" t="s">
        <v>16</v>
      </c>
      <c r="G45" s="24" t="s">
        <v>15</v>
      </c>
    </row>
    <row r="46" spans="1:8" ht="30">
      <c r="A46" s="17">
        <v>34</v>
      </c>
      <c r="B46" s="18">
        <f>A46</f>
        <v>34</v>
      </c>
      <c r="C46" s="18">
        <v>992313</v>
      </c>
      <c r="D46" s="19" t="s">
        <v>3</v>
      </c>
      <c r="E46" s="18">
        <v>1</v>
      </c>
      <c r="F46" s="20">
        <v>19996.702372881358</v>
      </c>
      <c r="G46" s="20">
        <v>23596.108800000002</v>
      </c>
    </row>
    <row r="47" spans="1:8" ht="30">
      <c r="A47" s="17">
        <v>35</v>
      </c>
      <c r="B47" s="18">
        <f t="shared" ref="B47:B49" si="2">A47</f>
        <v>35</v>
      </c>
      <c r="C47" s="18">
        <v>992314</v>
      </c>
      <c r="D47" s="19" t="s">
        <v>4</v>
      </c>
      <c r="E47" s="18">
        <v>1</v>
      </c>
      <c r="F47" s="20">
        <v>19996.702372881358</v>
      </c>
      <c r="G47" s="20">
        <v>23596.108800000002</v>
      </c>
    </row>
    <row r="48" spans="1:8" ht="30">
      <c r="A48" s="17">
        <v>36</v>
      </c>
      <c r="B48" s="18">
        <f t="shared" si="2"/>
        <v>36</v>
      </c>
      <c r="C48" s="18">
        <v>992319</v>
      </c>
      <c r="D48" s="19" t="s">
        <v>6</v>
      </c>
      <c r="E48" s="18">
        <v>1</v>
      </c>
      <c r="F48" s="20">
        <v>21450.240000000005</v>
      </c>
      <c r="G48" s="20">
        <v>25311.283200000005</v>
      </c>
    </row>
    <row r="49" spans="1:7" ht="30">
      <c r="A49" s="17">
        <v>37</v>
      </c>
      <c r="B49" s="18">
        <f t="shared" si="2"/>
        <v>37</v>
      </c>
      <c r="C49" s="18">
        <v>992318</v>
      </c>
      <c r="D49" s="19" t="s">
        <v>5</v>
      </c>
      <c r="E49" s="18">
        <v>1</v>
      </c>
      <c r="F49" s="20">
        <v>14327.712542372885</v>
      </c>
      <c r="G49" s="20">
        <v>16906.700800000002</v>
      </c>
    </row>
  </sheetData>
  <mergeCells count="5">
    <mergeCell ref="E1:G1"/>
    <mergeCell ref="A6:G6"/>
    <mergeCell ref="A44:G44"/>
    <mergeCell ref="A4:G4"/>
    <mergeCell ref="A38:G38"/>
  </mergeCells>
  <pageMargins left="0.35433070866141736" right="0.23622047244094491" top="0.35433070866141736" bottom="0.27559055118110237" header="0.31496062992125984" footer="0.23622047244094491"/>
  <pageSetup paperSize="9" scale="92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sqref="A1:H29"/>
    </sheetView>
  </sheetViews>
  <sheetFormatPr defaultRowHeight="15"/>
  <cols>
    <col min="1" max="1" width="4.5703125" customWidth="1"/>
    <col min="2" max="2" width="3.7109375" bestFit="1" customWidth="1"/>
    <col min="3" max="3" width="12.7109375" customWidth="1"/>
    <col min="4" max="4" width="44.85546875" customWidth="1"/>
    <col min="5" max="5" width="9.42578125" customWidth="1"/>
    <col min="6" max="6" width="15.85546875" customWidth="1"/>
    <col min="7" max="7" width="0" hidden="1" customWidth="1"/>
    <col min="8" max="8" width="15.7109375" customWidth="1"/>
  </cols>
  <sheetData>
    <row r="1" spans="1:8">
      <c r="A1" s="2">
        <v>1</v>
      </c>
      <c r="B1" s="2">
        <f t="shared" ref="B1:B2" si="0">A1</f>
        <v>1</v>
      </c>
      <c r="C1" s="3">
        <v>11030000044</v>
      </c>
      <c r="D1" s="4" t="s">
        <v>12</v>
      </c>
      <c r="E1" s="3">
        <v>1</v>
      </c>
      <c r="F1" s="5">
        <f t="shared" ref="F1" si="1">G1*0.8</f>
        <v>2272</v>
      </c>
      <c r="G1" s="5">
        <v>2840</v>
      </c>
      <c r="H1" s="5">
        <f t="shared" ref="H1:H2" si="2">F1*1.18</f>
        <v>2680.96</v>
      </c>
    </row>
    <row r="2" spans="1:8">
      <c r="A2" s="2">
        <v>2</v>
      </c>
      <c r="B2" s="2">
        <f t="shared" si="0"/>
        <v>2</v>
      </c>
      <c r="C2" s="3">
        <v>992008</v>
      </c>
      <c r="D2" s="4" t="s">
        <v>13</v>
      </c>
      <c r="E2" s="3">
        <v>1</v>
      </c>
      <c r="F2" s="5">
        <f>G2*0.8</f>
        <v>7601.8983050847473</v>
      </c>
      <c r="G2" s="5">
        <v>9502.3728813559337</v>
      </c>
      <c r="H2" s="5">
        <f t="shared" si="2"/>
        <v>8970.2400000000016</v>
      </c>
    </row>
    <row r="3" spans="1:8">
      <c r="A3" s="2">
        <v>19</v>
      </c>
      <c r="B3" s="2">
        <f t="shared" ref="B3:B29" si="3">A3</f>
        <v>19</v>
      </c>
      <c r="C3" s="3">
        <v>856099</v>
      </c>
      <c r="D3" s="4" t="s">
        <v>31</v>
      </c>
      <c r="E3" s="3">
        <v>2</v>
      </c>
      <c r="F3" s="9">
        <v>420</v>
      </c>
      <c r="G3" s="9"/>
      <c r="H3" s="9" t="s">
        <v>36</v>
      </c>
    </row>
    <row r="4" spans="1:8">
      <c r="A4" s="2">
        <v>13</v>
      </c>
      <c r="B4" s="2">
        <f t="shared" si="3"/>
        <v>13</v>
      </c>
      <c r="C4" s="3">
        <v>30040000021</v>
      </c>
      <c r="D4" s="4" t="s">
        <v>45</v>
      </c>
      <c r="E4" s="3">
        <v>5</v>
      </c>
      <c r="F4" s="9">
        <v>600</v>
      </c>
      <c r="G4" s="9"/>
      <c r="H4" s="9" t="s">
        <v>35</v>
      </c>
    </row>
    <row r="5" spans="1:8">
      <c r="A5" s="2">
        <v>14</v>
      </c>
      <c r="B5" s="2">
        <f t="shared" si="3"/>
        <v>14</v>
      </c>
      <c r="C5" s="3">
        <v>30040000021</v>
      </c>
      <c r="D5" s="4" t="s">
        <v>46</v>
      </c>
      <c r="E5" s="3">
        <v>2</v>
      </c>
      <c r="F5" s="10">
        <f>(F4/0.59)*0.65</f>
        <v>661.01694915254245</v>
      </c>
      <c r="G5" s="9"/>
      <c r="H5" s="9"/>
    </row>
    <row r="6" spans="1:8">
      <c r="A6" s="2">
        <v>15</v>
      </c>
      <c r="B6" s="2">
        <f t="shared" si="3"/>
        <v>15</v>
      </c>
      <c r="C6" s="3">
        <v>30040000021</v>
      </c>
      <c r="D6" s="4" t="s">
        <v>47</v>
      </c>
      <c r="E6" s="3">
        <v>2</v>
      </c>
      <c r="F6" s="10">
        <f>(600/0.59)*0.69</f>
        <v>701.69491525423734</v>
      </c>
      <c r="G6" s="9"/>
      <c r="H6" s="9"/>
    </row>
    <row r="7" spans="1:8">
      <c r="A7" s="2">
        <v>16</v>
      </c>
      <c r="B7" s="2">
        <f t="shared" si="3"/>
        <v>16</v>
      </c>
      <c r="C7" s="3">
        <v>30040000021</v>
      </c>
      <c r="D7" s="4" t="s">
        <v>48</v>
      </c>
      <c r="E7" s="3">
        <v>1</v>
      </c>
      <c r="F7" s="10">
        <f>(600/0.59)*0.74</f>
        <v>752.54237288135596</v>
      </c>
      <c r="G7" s="9"/>
      <c r="H7" s="9"/>
    </row>
    <row r="8" spans="1:8">
      <c r="A8" s="2">
        <v>18</v>
      </c>
      <c r="B8" s="2">
        <f t="shared" si="3"/>
        <v>18</v>
      </c>
      <c r="C8" s="3">
        <v>25010000031</v>
      </c>
      <c r="D8" s="4" t="s">
        <v>38</v>
      </c>
      <c r="E8" s="3">
        <v>2</v>
      </c>
      <c r="F8" s="9">
        <v>2640</v>
      </c>
      <c r="G8" s="9"/>
      <c r="H8" s="9" t="s">
        <v>36</v>
      </c>
    </row>
    <row r="9" spans="1:8">
      <c r="A9" s="2">
        <v>21</v>
      </c>
      <c r="B9" s="2">
        <f t="shared" si="3"/>
        <v>21</v>
      </c>
      <c r="C9" s="3">
        <v>30050000012</v>
      </c>
      <c r="D9" s="4" t="s">
        <v>26</v>
      </c>
      <c r="E9" s="3">
        <v>4</v>
      </c>
      <c r="F9" s="9">
        <v>687</v>
      </c>
      <c r="G9" s="9"/>
      <c r="H9" s="9" t="s">
        <v>36</v>
      </c>
    </row>
    <row r="10" spans="1:8">
      <c r="A10" s="2">
        <v>20</v>
      </c>
      <c r="B10" s="2">
        <f t="shared" si="3"/>
        <v>20</v>
      </c>
      <c r="C10" s="3">
        <v>30050000011</v>
      </c>
      <c r="D10" s="4" t="s">
        <v>25</v>
      </c>
      <c r="E10" s="3">
        <v>4</v>
      </c>
      <c r="F10" s="9">
        <v>550</v>
      </c>
      <c r="G10" s="9"/>
      <c r="H10" s="9" t="s">
        <v>36</v>
      </c>
    </row>
    <row r="11" spans="1:8">
      <c r="A11" s="2">
        <v>12</v>
      </c>
      <c r="B11" s="2">
        <f t="shared" si="3"/>
        <v>12</v>
      </c>
      <c r="C11" s="3">
        <v>30040000001</v>
      </c>
      <c r="D11" s="4" t="s">
        <v>34</v>
      </c>
      <c r="E11" s="3">
        <v>1</v>
      </c>
      <c r="F11" s="9">
        <v>3750</v>
      </c>
      <c r="G11" s="9"/>
      <c r="H11" s="9" t="s">
        <v>36</v>
      </c>
    </row>
    <row r="12" spans="1:8">
      <c r="A12" s="2">
        <v>24</v>
      </c>
      <c r="B12" s="2">
        <f t="shared" si="3"/>
        <v>24</v>
      </c>
      <c r="C12" s="3">
        <v>32050000270</v>
      </c>
      <c r="D12" s="4" t="s">
        <v>50</v>
      </c>
      <c r="E12" s="3">
        <v>1</v>
      </c>
      <c r="F12" s="1">
        <v>1490</v>
      </c>
      <c r="G12" s="1"/>
      <c r="H12" s="1">
        <v>297.68</v>
      </c>
    </row>
    <row r="13" spans="1:8">
      <c r="A13" s="2">
        <v>22</v>
      </c>
      <c r="B13" s="2">
        <f t="shared" si="3"/>
        <v>22</v>
      </c>
      <c r="C13" s="6">
        <v>25020000006</v>
      </c>
      <c r="D13" s="7" t="s">
        <v>27</v>
      </c>
      <c r="E13" s="6">
        <v>6</v>
      </c>
      <c r="F13" s="1">
        <v>494.65</v>
      </c>
      <c r="G13" s="1"/>
      <c r="H13" s="1">
        <v>583.67999999999995</v>
      </c>
    </row>
    <row r="14" spans="1:8">
      <c r="A14" s="2">
        <v>23</v>
      </c>
      <c r="B14" s="2">
        <f t="shared" si="3"/>
        <v>23</v>
      </c>
      <c r="C14" s="3">
        <v>32050000270</v>
      </c>
      <c r="D14" s="4" t="s">
        <v>49</v>
      </c>
      <c r="E14" s="3">
        <v>1</v>
      </c>
      <c r="F14" s="1">
        <v>2700</v>
      </c>
      <c r="G14" s="1"/>
      <c r="H14" s="1"/>
    </row>
    <row r="15" spans="1:8">
      <c r="A15" s="2">
        <v>3</v>
      </c>
      <c r="B15" s="2">
        <f t="shared" si="3"/>
        <v>3</v>
      </c>
      <c r="C15" s="6">
        <v>58030000053</v>
      </c>
      <c r="D15" s="7" t="s">
        <v>17</v>
      </c>
      <c r="E15" s="6">
        <v>2</v>
      </c>
      <c r="F15" s="8">
        <f>G15*0.8</f>
        <v>546.71186440677968</v>
      </c>
      <c r="G15" s="8">
        <v>683.38983050847457</v>
      </c>
      <c r="H15" s="8">
        <f>F15*1.18</f>
        <v>645.12</v>
      </c>
    </row>
    <row r="16" spans="1:8">
      <c r="A16" s="2">
        <v>29</v>
      </c>
      <c r="B16" s="2">
        <f t="shared" si="3"/>
        <v>29</v>
      </c>
      <c r="C16" s="3">
        <v>58030000018</v>
      </c>
      <c r="D16" s="4" t="s">
        <v>40</v>
      </c>
      <c r="E16" s="3">
        <v>1</v>
      </c>
      <c r="F16" s="1">
        <f>69*61.26</f>
        <v>4226.9399999999996</v>
      </c>
      <c r="G16" s="1"/>
      <c r="H16" s="1"/>
    </row>
    <row r="17" spans="1:8">
      <c r="A17" s="2">
        <v>25</v>
      </c>
      <c r="B17" s="2">
        <f t="shared" si="3"/>
        <v>25</v>
      </c>
      <c r="C17" s="3">
        <v>58030000005</v>
      </c>
      <c r="D17" s="4" t="s">
        <v>28</v>
      </c>
      <c r="E17" s="3">
        <v>1</v>
      </c>
      <c r="F17" s="1">
        <v>1798</v>
      </c>
      <c r="G17" s="1"/>
      <c r="H17" s="1" t="s">
        <v>36</v>
      </c>
    </row>
    <row r="18" spans="1:8">
      <c r="A18" s="2">
        <v>28</v>
      </c>
      <c r="B18" s="2">
        <f t="shared" si="3"/>
        <v>28</v>
      </c>
      <c r="C18" s="3">
        <v>58030000018</v>
      </c>
      <c r="D18" s="4" t="s">
        <v>39</v>
      </c>
      <c r="E18" s="3">
        <v>2</v>
      </c>
      <c r="F18" s="1"/>
      <c r="G18" s="1"/>
      <c r="H18" s="1">
        <v>1079.6799999999998</v>
      </c>
    </row>
    <row r="19" spans="1:8">
      <c r="A19" s="2">
        <v>26</v>
      </c>
      <c r="B19" s="2">
        <f t="shared" si="3"/>
        <v>26</v>
      </c>
      <c r="C19" s="3">
        <v>58030000005</v>
      </c>
      <c r="D19" s="4" t="s">
        <v>29</v>
      </c>
      <c r="E19" s="3">
        <v>1</v>
      </c>
      <c r="F19" s="1">
        <v>1990</v>
      </c>
      <c r="G19" s="1"/>
      <c r="H19" s="1" t="s">
        <v>36</v>
      </c>
    </row>
    <row r="20" spans="1:8" ht="30">
      <c r="A20" s="2">
        <v>17</v>
      </c>
      <c r="B20" s="2">
        <f t="shared" si="3"/>
        <v>17</v>
      </c>
      <c r="C20" s="3">
        <v>91399707</v>
      </c>
      <c r="D20" s="4" t="s">
        <v>24</v>
      </c>
      <c r="E20" s="3">
        <v>1</v>
      </c>
      <c r="F20" s="1">
        <v>19990</v>
      </c>
      <c r="G20" s="1"/>
      <c r="H20" s="1" t="s">
        <v>36</v>
      </c>
    </row>
    <row r="21" spans="1:8" ht="30">
      <c r="A21" s="2">
        <v>10</v>
      </c>
      <c r="B21" s="2">
        <f t="shared" si="3"/>
        <v>10</v>
      </c>
      <c r="C21" s="6">
        <v>58030000013</v>
      </c>
      <c r="D21" s="7" t="s">
        <v>30</v>
      </c>
      <c r="E21" s="6">
        <v>1</v>
      </c>
      <c r="F21" s="8">
        <f t="shared" ref="F21:F27" si="4">G21*0.8</f>
        <v>3867.9864406779666</v>
      </c>
      <c r="G21" s="8">
        <v>4834.9830508474579</v>
      </c>
      <c r="H21" s="8">
        <f t="shared" ref="H21:H27" si="5">F21*1.18</f>
        <v>4564.2240000000002</v>
      </c>
    </row>
    <row r="22" spans="1:8">
      <c r="A22" s="2">
        <v>6</v>
      </c>
      <c r="B22" s="2">
        <f t="shared" si="3"/>
        <v>6</v>
      </c>
      <c r="C22" s="6">
        <v>58030000018</v>
      </c>
      <c r="D22" s="7" t="s">
        <v>20</v>
      </c>
      <c r="E22" s="6">
        <v>10</v>
      </c>
      <c r="F22" s="8">
        <f t="shared" si="4"/>
        <v>607.45762711864415</v>
      </c>
      <c r="G22" s="8">
        <v>759.32203389830511</v>
      </c>
      <c r="H22" s="8">
        <f t="shared" si="5"/>
        <v>716.80000000000007</v>
      </c>
    </row>
    <row r="23" spans="1:8">
      <c r="A23" s="2">
        <v>9</v>
      </c>
      <c r="B23" s="2">
        <f t="shared" si="3"/>
        <v>9</v>
      </c>
      <c r="C23" s="3">
        <v>58030000018</v>
      </c>
      <c r="D23" s="4" t="s">
        <v>23</v>
      </c>
      <c r="E23" s="3">
        <v>2</v>
      </c>
      <c r="F23" s="11">
        <f t="shared" si="4"/>
        <v>914.98305084745755</v>
      </c>
      <c r="G23" s="11">
        <v>1143.7288135593219</v>
      </c>
      <c r="H23" s="11">
        <f t="shared" si="5"/>
        <v>1079.6799999999998</v>
      </c>
    </row>
    <row r="24" spans="1:8">
      <c r="A24" s="2">
        <v>7</v>
      </c>
      <c r="B24" s="2">
        <f t="shared" si="3"/>
        <v>7</v>
      </c>
      <c r="C24" s="6">
        <v>58030000005</v>
      </c>
      <c r="D24" s="7" t="s">
        <v>21</v>
      </c>
      <c r="E24" s="6">
        <v>9</v>
      </c>
      <c r="F24" s="8">
        <f t="shared" si="4"/>
        <v>1590.7796610169489</v>
      </c>
      <c r="G24" s="8">
        <v>1988.4745762711862</v>
      </c>
      <c r="H24" s="8">
        <f t="shared" si="5"/>
        <v>1877.1199999999997</v>
      </c>
    </row>
    <row r="25" spans="1:8">
      <c r="A25" s="2">
        <v>5</v>
      </c>
      <c r="B25" s="2">
        <f t="shared" si="3"/>
        <v>5</v>
      </c>
      <c r="C25" s="6">
        <v>58030000018</v>
      </c>
      <c r="D25" s="7" t="s">
        <v>19</v>
      </c>
      <c r="E25" s="6">
        <v>1</v>
      </c>
      <c r="F25" s="8">
        <f t="shared" si="4"/>
        <v>759.32203389830511</v>
      </c>
      <c r="G25" s="8">
        <v>949.15254237288138</v>
      </c>
      <c r="H25" s="8">
        <f t="shared" si="5"/>
        <v>896</v>
      </c>
    </row>
    <row r="26" spans="1:8">
      <c r="A26" s="2">
        <v>8</v>
      </c>
      <c r="B26" s="2">
        <f t="shared" si="3"/>
        <v>8</v>
      </c>
      <c r="C26" s="6">
        <v>58030000020</v>
      </c>
      <c r="D26" s="7" t="s">
        <v>22</v>
      </c>
      <c r="E26" s="6">
        <v>1</v>
      </c>
      <c r="F26" s="8">
        <f t="shared" si="4"/>
        <v>983.32203389830511</v>
      </c>
      <c r="G26" s="8">
        <v>1229.1525423728813</v>
      </c>
      <c r="H26" s="8">
        <f t="shared" si="5"/>
        <v>1160.32</v>
      </c>
    </row>
    <row r="27" spans="1:8">
      <c r="A27" s="2">
        <v>4</v>
      </c>
      <c r="B27" s="2">
        <f t="shared" si="3"/>
        <v>4</v>
      </c>
      <c r="C27" s="6">
        <v>58030000058</v>
      </c>
      <c r="D27" s="7" t="s">
        <v>18</v>
      </c>
      <c r="E27" s="6">
        <v>1</v>
      </c>
      <c r="F27" s="8">
        <f t="shared" si="4"/>
        <v>547.09152542372874</v>
      </c>
      <c r="G27" s="8">
        <v>683.86440677966095</v>
      </c>
      <c r="H27" s="8">
        <f t="shared" si="5"/>
        <v>645.56799999999987</v>
      </c>
    </row>
    <row r="28" spans="1:8" ht="30">
      <c r="A28" s="2">
        <v>27</v>
      </c>
      <c r="B28" s="2">
        <f t="shared" si="3"/>
        <v>27</v>
      </c>
      <c r="C28" s="6">
        <v>58030000048</v>
      </c>
      <c r="D28" s="7" t="s">
        <v>43</v>
      </c>
      <c r="E28" s="6">
        <v>1</v>
      </c>
      <c r="F28" s="1">
        <v>717.56</v>
      </c>
      <c r="G28" s="1"/>
      <c r="H28" s="1">
        <v>846.72</v>
      </c>
    </row>
    <row r="29" spans="1:8" ht="30">
      <c r="A29" s="2">
        <v>11</v>
      </c>
      <c r="B29" s="2">
        <f t="shared" si="3"/>
        <v>11</v>
      </c>
      <c r="C29" s="6">
        <v>25040000017</v>
      </c>
      <c r="D29" s="7" t="s">
        <v>44</v>
      </c>
      <c r="E29" s="6">
        <v>1</v>
      </c>
      <c r="F29" s="8">
        <f>G29*0.8</f>
        <v>6530.5491525423731</v>
      </c>
      <c r="G29" s="8">
        <v>8163.1864406779659</v>
      </c>
      <c r="H29" s="8">
        <f>F29*1.18</f>
        <v>7706.0479999999998</v>
      </c>
    </row>
  </sheetData>
  <sortState ref="A3:H29">
    <sortCondition ref="D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ОАО "Сибирский Химический Комбинат"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2018-07-02T05:27:13Z</cp:lastPrinted>
  <dcterms:created xsi:type="dcterms:W3CDTF">2017-11-22T08:47:52Z</dcterms:created>
  <dcterms:modified xsi:type="dcterms:W3CDTF">2018-07-03T03:31:47Z</dcterms:modified>
</cp:coreProperties>
</file>